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C66FA8CF-DB7A-4DB8-B60F-2E2DC9274046}" xr6:coauthVersionLast="47" xr6:coauthVersionMax="47" xr10:uidLastSave="{00000000-0000-0000-0000-000000000000}"/>
  <bookViews>
    <workbookView xWindow="28665" yWindow="-135" windowWidth="29070" windowHeight="1575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0" i="10" l="1"/>
  <c r="A19"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<sst xmlns="http://schemas.openxmlformats.org/spreadsheetml/2006/main" count="2813" uniqueCount="1350">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</sst>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8" zoomScaleNormal="100" zoomScaleSheetLayoutView="85" zoomScalePageLayoutView="70" workbookViewId="0">
      <selection activeCell="A11" sqref="A11:L11"/>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66"/>
      <c r="B7" s="162"/>
      <c r="C7" s="162"/>
      <c r="D7" s="162"/>
      <c r="E7" s="162"/>
      <c r="F7" s="11"/>
      <c r="G7" s="159"/>
      <c r="H7" s="160"/>
      <c r="I7" s="161"/>
      <c r="J7" s="11"/>
      <c r="K7" s="167"/>
      <c r="L7" s="168"/>
    </row>
    <row r="8" spans="1:120" s="2" customFormat="1" ht="19.5" customHeight="1">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83" t="s">
        <v>934</v>
      </c>
      <c r="B10" s="184"/>
      <c r="C10" s="169" t="str">
        <f>VLOOKUP(A10,lista,2,0)</f>
        <v>G. ESPACIO AÉREO</v>
      </c>
      <c r="D10" s="169"/>
      <c r="E10" s="169"/>
      <c r="F10" s="169"/>
      <c r="G10" s="169" t="str">
        <f>VLOOKUP(A10,lista,3,0)</f>
        <v>Técnico/a 1</v>
      </c>
      <c r="H10" s="169"/>
      <c r="I10" s="176" t="str">
        <f>VLOOKUP(A10,lista,4,0)</f>
        <v>Técnico/a en Procedimientos de operaciones de aeronaves</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48"/>
      <c r="B15" s="149"/>
      <c r="C15" s="151"/>
      <c r="D15" s="152"/>
      <c r="E15" s="152"/>
      <c r="F15" s="152"/>
      <c r="G15" s="152"/>
      <c r="H15" s="152"/>
      <c r="I15" s="178"/>
      <c r="J15" s="151"/>
      <c r="K15" s="152"/>
      <c r="L15" s="153"/>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21" t="str">
        <f>VLOOKUP(A10,lista,6,0)</f>
        <v>Titulación Universitaria Media y/o Superior en Ingeniería Aeroespacial.</v>
      </c>
      <c r="B17" s="122"/>
      <c r="C17" s="122"/>
      <c r="D17" s="122"/>
      <c r="E17" s="122"/>
      <c r="F17" s="122"/>
      <c r="G17" s="122"/>
      <c r="H17" s="123"/>
      <c r="I17" s="44"/>
      <c r="J17" s="119" t="s">
        <v>83</v>
      </c>
      <c r="K17" s="119"/>
      <c r="L17" s="12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21" t="str">
        <f>VLOOKUP(A10,lista,7,0)</f>
        <v>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v>
      </c>
      <c r="B19" s="122"/>
      <c r="C19" s="122"/>
      <c r="D19" s="122"/>
      <c r="E19" s="122"/>
      <c r="F19" s="122"/>
      <c r="G19" s="122"/>
      <c r="H19" s="123"/>
      <c r="I19" s="44"/>
      <c r="J19" s="119" t="s">
        <v>84</v>
      </c>
      <c r="K19" s="119"/>
      <c r="L19" s="120"/>
    </row>
    <row r="20" spans="1:120" s="2" customFormat="1" ht="19.5" customHeight="1" thickTop="1">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OSLRSLJL7aZYH5nN+ELnlG5sy5MrBJz46s8POior6jU0fZgVv49Zt3NP3dIvabb/VDCu9qfB1eM+ih8u8fg2Yw==" saltValue="zGtZIGIa4ByY5B6hQ3WjUg=="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2026-09-17T06:43:39Z</dcterms:modified>
</cp:coreProperties>
</file>